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570" windowWidth="14745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<sst xmlns="http://schemas.openxmlformats.org/spreadsheetml/2006/main" count="531" uniqueCount="262">
  <si>
    <t>horizonts</t>
  </si>
  <si>
    <t>Garfish</t>
  </si>
  <si>
    <t>Izachuchi</t>
  </si>
  <si>
    <t>Destroyed</t>
  </si>
  <si>
    <t>Heavily</t>
  </si>
  <si>
    <t>1- Rands</t>
  </si>
  <si>
    <t>1 I-48</t>
  </si>
  <si>
    <t>1 I-46</t>
  </si>
  <si>
    <t>2min50sec</t>
  </si>
  <si>
    <t>H-?</t>
  </si>
  <si>
    <t>I-46</t>
  </si>
  <si>
    <t>G-22?</t>
  </si>
  <si>
    <t>G-?</t>
  </si>
  <si>
    <t>H-21</t>
  </si>
  <si>
    <t>I-?</t>
  </si>
  <si>
    <t>3min24</t>
  </si>
  <si>
    <t>G-22</t>
  </si>
  <si>
    <t xml:space="preserve">3min24 </t>
  </si>
  <si>
    <t>4x H-?</t>
  </si>
  <si>
    <t>2x G-?</t>
  </si>
  <si>
    <t>poss 2x H-?</t>
  </si>
  <si>
    <t>4min25</t>
  </si>
  <si>
    <t>4 -other ships</t>
  </si>
  <si>
    <t>6min48sec</t>
  </si>
  <si>
    <t>1 small H</t>
  </si>
  <si>
    <t>7min43sec</t>
  </si>
  <si>
    <t>2x H-21</t>
  </si>
  <si>
    <t>7min46sec</t>
  </si>
  <si>
    <t>11x H-?</t>
  </si>
  <si>
    <t>4xG-?</t>
  </si>
  <si>
    <t>8min06sec</t>
  </si>
  <si>
    <t>H-23</t>
  </si>
  <si>
    <t>2xH-?</t>
  </si>
  <si>
    <t>8min08sec</t>
  </si>
  <si>
    <t>3x-H-?</t>
  </si>
  <si>
    <t>8min10sec</t>
  </si>
  <si>
    <t>1xG-?</t>
  </si>
  <si>
    <t>1x I-?</t>
  </si>
  <si>
    <t>5xH-?</t>
  </si>
  <si>
    <t>6x likely H</t>
  </si>
  <si>
    <t>numerous small dots</t>
  </si>
  <si>
    <t>8min12</t>
  </si>
  <si>
    <t>8min29sec</t>
  </si>
  <si>
    <t>3x H-?</t>
  </si>
  <si>
    <t>10min36sec</t>
  </si>
  <si>
    <t>1xh-21</t>
  </si>
  <si>
    <t>10m44sec</t>
  </si>
  <si>
    <t>3xH-?</t>
  </si>
  <si>
    <t>10min55sec</t>
  </si>
  <si>
    <t>11min03sec</t>
  </si>
  <si>
    <t>1xG-22</t>
  </si>
  <si>
    <t>11m13sec</t>
  </si>
  <si>
    <t>1xI-46</t>
  </si>
  <si>
    <t>11m17sec</t>
  </si>
  <si>
    <t>1xI-48</t>
  </si>
  <si>
    <t>2xG</t>
  </si>
  <si>
    <t>Robotech</t>
  </si>
  <si>
    <t>Mospeada</t>
  </si>
  <si>
    <t>4xH</t>
  </si>
  <si>
    <t>3xG</t>
  </si>
  <si>
    <t>6xH</t>
  </si>
  <si>
    <t>poss H</t>
  </si>
  <si>
    <t>4xG</t>
  </si>
  <si>
    <t>poss 2xH</t>
  </si>
  <si>
    <t>likely only 2 new h from previous scene</t>
  </si>
  <si>
    <t>1xH</t>
  </si>
  <si>
    <t>1xG</t>
  </si>
  <si>
    <t>2xH</t>
  </si>
  <si>
    <t>1XH likely</t>
  </si>
  <si>
    <t>1xH Likely</t>
  </si>
  <si>
    <t>4-5 others</t>
  </si>
  <si>
    <t>4-5others</t>
  </si>
  <si>
    <t>1x smallH</t>
  </si>
  <si>
    <t>1x small H</t>
  </si>
  <si>
    <t>11xH</t>
  </si>
  <si>
    <t>10xH</t>
  </si>
  <si>
    <t>7min52s</t>
  </si>
  <si>
    <t>1xg</t>
  </si>
  <si>
    <t>H-21,H-23</t>
  </si>
  <si>
    <t>H-21,H-24</t>
  </si>
  <si>
    <t>3xH</t>
  </si>
  <si>
    <t>1xH, likely H-21 from previous scene</t>
  </si>
  <si>
    <t>1xI-?</t>
  </si>
  <si>
    <t>5xH</t>
  </si>
  <si>
    <t>5x likelyH</t>
  </si>
  <si>
    <t>6x LikelyH</t>
  </si>
  <si>
    <t>1xG?</t>
  </si>
  <si>
    <t>1xI?</t>
  </si>
  <si>
    <t>1xI</t>
  </si>
  <si>
    <t>H-21 Destroyed</t>
  </si>
  <si>
    <t>3xH Destroyed</t>
  </si>
  <si>
    <t>2xH destroyed</t>
  </si>
  <si>
    <t>I-46 Damaged</t>
  </si>
  <si>
    <t>I-48</t>
  </si>
  <si>
    <t>I-46 Destroyed</t>
  </si>
  <si>
    <t>2xG Destroyed</t>
  </si>
  <si>
    <t>G-22 Damaged</t>
  </si>
  <si>
    <t>Rand</t>
  </si>
  <si>
    <t>1x</t>
  </si>
  <si>
    <t>1xH crashed</t>
  </si>
  <si>
    <t>x7H (1H crashed)</t>
  </si>
  <si>
    <t>x2G (x1G damaged)</t>
  </si>
  <si>
    <t>I-48 (I-46 damaged)</t>
  </si>
  <si>
    <t>Largest #</t>
  </si>
  <si>
    <t>10xH (11xH mos) 7m56</t>
  </si>
  <si>
    <t>4xG (numerous)</t>
  </si>
  <si>
    <t>2xI (I-46 and I-48)</t>
  </si>
  <si>
    <t>30x Legios</t>
  </si>
  <si>
    <t>Dark Finalle</t>
  </si>
  <si>
    <t>1m47sec</t>
  </si>
  <si>
    <t>2xSG</t>
  </si>
  <si>
    <t>1m49s</t>
  </si>
  <si>
    <t>4xSG</t>
  </si>
  <si>
    <t>1m52s</t>
  </si>
  <si>
    <t>numerous</t>
  </si>
  <si>
    <t>1m54s</t>
  </si>
  <si>
    <t>1m55s</t>
  </si>
  <si>
    <t>1m59s</t>
  </si>
  <si>
    <t>2m0s</t>
  </si>
  <si>
    <t>2m03s</t>
  </si>
  <si>
    <t>15m45s</t>
  </si>
  <si>
    <t>15m47s</t>
  </si>
  <si>
    <t>15m51s</t>
  </si>
  <si>
    <t>Isumo-101</t>
  </si>
  <si>
    <t>19m52s</t>
  </si>
  <si>
    <t>19m55s</t>
  </si>
  <si>
    <t>19m59s</t>
  </si>
  <si>
    <t>20m13s</t>
  </si>
  <si>
    <t>7xSG</t>
  </si>
  <si>
    <t>Reflex Point</t>
  </si>
  <si>
    <t>8m45</t>
  </si>
  <si>
    <t>8m50</t>
  </si>
  <si>
    <t>2xI</t>
  </si>
  <si>
    <t>1xunk on top</t>
  </si>
  <si>
    <t>6xSG</t>
  </si>
  <si>
    <t>4xSH</t>
  </si>
  <si>
    <t>2xSI</t>
  </si>
  <si>
    <t>7xSH</t>
  </si>
  <si>
    <t>9xSG</t>
  </si>
  <si>
    <t>1xSI</t>
  </si>
  <si>
    <t>20xH</t>
  </si>
  <si>
    <t>13xH</t>
  </si>
  <si>
    <t>1xIsumo</t>
  </si>
  <si>
    <t>10xSG</t>
  </si>
  <si>
    <t>4xunk</t>
  </si>
  <si>
    <t>5xSG</t>
  </si>
  <si>
    <t>33xH</t>
  </si>
  <si>
    <t>21xSG</t>
  </si>
  <si>
    <t>?</t>
  </si>
  <si>
    <t>1xSG</t>
  </si>
  <si>
    <t>15m45s (almost same as 2m03)</t>
  </si>
  <si>
    <t xml:space="preserve"> (look down from isumo from 15m45)</t>
  </si>
  <si>
    <t>New</t>
  </si>
  <si>
    <t>12xH</t>
  </si>
  <si>
    <t>Symphony of Light</t>
  </si>
  <si>
    <t>2m56s</t>
  </si>
  <si>
    <t>4xSI</t>
  </si>
  <si>
    <t xml:space="preserve">numerous </t>
  </si>
  <si>
    <t>3m06s</t>
  </si>
  <si>
    <t>3m07s</t>
  </si>
  <si>
    <t>3xSI</t>
  </si>
  <si>
    <t>3m11</t>
  </si>
  <si>
    <t>3m12</t>
  </si>
  <si>
    <t>(likely just form 3m11)</t>
  </si>
  <si>
    <t>3m16s</t>
  </si>
  <si>
    <t>(likely just from 3m11)</t>
  </si>
  <si>
    <t>3m30s</t>
  </si>
  <si>
    <t>3m35s</t>
  </si>
  <si>
    <t>3m40s</t>
  </si>
  <si>
    <t>pan shot from 3m35s</t>
  </si>
  <si>
    <t>1xIzumo</t>
  </si>
  <si>
    <t>6xSI?</t>
  </si>
  <si>
    <t>10m51s</t>
  </si>
  <si>
    <t>10m54s</t>
  </si>
  <si>
    <t>1xSG (G-22)</t>
  </si>
  <si>
    <t>1xSG danaged</t>
  </si>
  <si>
    <t>1xSI damaged</t>
  </si>
  <si>
    <t>10m57</t>
  </si>
  <si>
    <t>2xSH</t>
  </si>
  <si>
    <t>1xSH destroyed</t>
  </si>
  <si>
    <t>10m59s</t>
  </si>
  <si>
    <t>1xSG heavily damaged</t>
  </si>
  <si>
    <t>11m01</t>
  </si>
  <si>
    <t>1xSI (I-46)</t>
  </si>
  <si>
    <t>1xSI heavily damaged</t>
  </si>
  <si>
    <t>11m05s</t>
  </si>
  <si>
    <t>1xSI (I-46</t>
  </si>
  <si>
    <t>2xSG destroyed</t>
  </si>
  <si>
    <t>1xSI (I-46) destroyed</t>
  </si>
  <si>
    <t>12m52s</t>
  </si>
  <si>
    <t>13m04s</t>
  </si>
  <si>
    <t>13m05s</t>
  </si>
  <si>
    <t>5xNeutronS</t>
  </si>
  <si>
    <t>14m00s</t>
  </si>
  <si>
    <t>3xNeutronS</t>
  </si>
  <si>
    <t>14m17s</t>
  </si>
  <si>
    <t>15m46s</t>
  </si>
  <si>
    <t>7xNeutronS</t>
  </si>
  <si>
    <t>15m57s</t>
  </si>
  <si>
    <t>8xNeutronS</t>
  </si>
  <si>
    <t>15m58s</t>
  </si>
  <si>
    <t>4xNeutronS</t>
  </si>
  <si>
    <t>4xNeutronS Destroyed</t>
  </si>
  <si>
    <t>16m06s</t>
  </si>
  <si>
    <t xml:space="preserve">1xIzumo </t>
  </si>
  <si>
    <t>1xIzumo Destoroyed?</t>
  </si>
  <si>
    <t>16m24s</t>
  </si>
  <si>
    <t>2xGS</t>
  </si>
  <si>
    <t>3xSH</t>
  </si>
  <si>
    <t>1xSI destroyed</t>
  </si>
  <si>
    <t>3xSH destroyed</t>
  </si>
  <si>
    <t>(33 H, 21 SG)</t>
  </si>
  <si>
    <t>(7xSH)</t>
  </si>
  <si>
    <t>(4xSI for N-S missiles)</t>
  </si>
  <si>
    <t>(4xSI)</t>
  </si>
  <si>
    <t xml:space="preserve">3m07s </t>
  </si>
  <si>
    <t>(3xSI)</t>
  </si>
  <si>
    <t>(6xSI for NS missiles)</t>
  </si>
  <si>
    <t>(8xNS missiles)</t>
  </si>
  <si>
    <t>(3xSI needed for arming)</t>
  </si>
  <si>
    <t>(1xI, 1xSI, 10xSG, 13xH)</t>
  </si>
  <si>
    <t>(look up from isumo bridge)</t>
  </si>
  <si>
    <t>(nice pan shot)</t>
  </si>
  <si>
    <t>Izumo</t>
  </si>
  <si>
    <t>2m50</t>
  </si>
  <si>
    <t>3m24</t>
  </si>
  <si>
    <t>4m25</t>
  </si>
  <si>
    <t>6m48s</t>
  </si>
  <si>
    <t>7m43</t>
  </si>
  <si>
    <t>7m46</t>
  </si>
  <si>
    <t>7m52</t>
  </si>
  <si>
    <t>8m06s</t>
  </si>
  <si>
    <t>8m08s</t>
  </si>
  <si>
    <t>8m10</t>
  </si>
  <si>
    <t>8m12</t>
  </si>
  <si>
    <t>8m29</t>
  </si>
  <si>
    <t>10m36</t>
  </si>
  <si>
    <t>10m44s</t>
  </si>
  <si>
    <t>10m55</t>
  </si>
  <si>
    <t>11m03</t>
  </si>
  <si>
    <t>11m13</t>
  </si>
  <si>
    <t>11m17</t>
  </si>
  <si>
    <t>sum</t>
  </si>
  <si>
    <t>Sum</t>
  </si>
  <si>
    <t>Dark Finale</t>
  </si>
  <si>
    <t>1m47s</t>
  </si>
  <si>
    <t>2m00s</t>
  </si>
  <si>
    <t>Symphony Light</t>
  </si>
  <si>
    <t>3m40</t>
  </si>
  <si>
    <t>=</t>
  </si>
  <si>
    <t>(1xSI, 10xSG, 13xH)</t>
  </si>
  <si>
    <t>Horizon</t>
  </si>
  <si>
    <t>Ikazuchi</t>
  </si>
  <si>
    <t>Shado Horizon</t>
  </si>
  <si>
    <t>Shadow Garfish</t>
  </si>
  <si>
    <t>Shadow Ikazuchi</t>
  </si>
  <si>
    <t>2nd Fleet Sum</t>
  </si>
  <si>
    <t>Ratio (Ships/Ikazuchi)</t>
  </si>
  <si>
    <t>EP 61 "Invid Invasion"</t>
  </si>
  <si>
    <t>Time in Episode</t>
  </si>
  <si>
    <t>3rd Fleet Total</t>
  </si>
  <si>
    <t>Neutron-S\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</si>
</sst>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6"/>
  <sheetViews>
    <sheetView tabSelected="1" workbookViewId="0" topLeftCell="A29">
      <selection activeCell="B60" sqref="B60"/>
    </sheetView>
  </sheetViews>
  <sheetFormatPr defaultColWidth="9.140625" defaultRowHeight="12.75"/>
  <cols>
    <col min="1" max="1" width="35.00390625" style="0" customWidth="1"/>
    <col min="2" max="2" width="19.421875" style="0" customWidth="1"/>
    <col min="3" max="3" width="19.140625" style="0" customWidth="1"/>
    <col min="4" max="4" width="19.8515625" style="0" customWidth="1"/>
  </cols>
  <sheetData>
    <row r="3" spans="2:3" ht="12.75">
      <c r="B3" t="s">
        <v>3</v>
      </c>
      <c r="C3" t="s">
        <v>4</v>
      </c>
    </row>
    <row r="4" spans="1:3" ht="12.75">
      <c r="A4" t="s">
        <v>0</v>
      </c>
      <c r="B4">
        <v>7</v>
      </c>
      <c r="C4" t="s">
        <v>5</v>
      </c>
    </row>
    <row r="5" spans="1:3" ht="12.75">
      <c r="A5" t="s">
        <v>1</v>
      </c>
      <c r="B5">
        <v>2</v>
      </c>
      <c r="C5">
        <v>1</v>
      </c>
    </row>
    <row r="6" spans="1:3" ht="12.75">
      <c r="A6" t="s">
        <v>2</v>
      </c>
      <c r="B6" t="s">
        <v>6</v>
      </c>
      <c r="C6" t="s">
        <v>7</v>
      </c>
    </row>
    <row r="9" spans="2:3" ht="12.75">
      <c r="B9" t="s">
        <v>56</v>
      </c>
      <c r="C9" t="s">
        <v>57</v>
      </c>
    </row>
    <row r="10" spans="1:3" ht="12.75">
      <c r="A10" t="s">
        <v>8</v>
      </c>
      <c r="B10" t="s">
        <v>60</v>
      </c>
      <c r="C10" t="s">
        <v>60</v>
      </c>
    </row>
    <row r="11" spans="1:3" ht="12.75">
      <c r="A11" t="s">
        <v>9</v>
      </c>
      <c r="B11" t="s">
        <v>59</v>
      </c>
      <c r="C11" t="s">
        <v>62</v>
      </c>
    </row>
    <row r="12" spans="1:7" ht="12.75">
      <c r="A12" t="s">
        <v>10</v>
      </c>
      <c r="B12" t="s">
        <v>10</v>
      </c>
      <c r="C12" t="s">
        <v>10</v>
      </c>
      <c r="G12">
        <f>144*3</f>
        <v>432</v>
      </c>
    </row>
    <row r="13" spans="1:7" ht="12.75">
      <c r="A13" t="s">
        <v>11</v>
      </c>
      <c r="B13" t="s">
        <v>14</v>
      </c>
      <c r="C13" t="s">
        <v>14</v>
      </c>
      <c r="G13">
        <f>25*15</f>
        <v>375</v>
      </c>
    </row>
    <row r="14" ht="12.75">
      <c r="A14" t="s">
        <v>12</v>
      </c>
    </row>
    <row r="15" spans="1:3" ht="12.75">
      <c r="A15" t="s">
        <v>9</v>
      </c>
      <c r="B15" t="s">
        <v>61</v>
      </c>
      <c r="C15" t="s">
        <v>61</v>
      </c>
    </row>
    <row r="16" ht="12.75">
      <c r="A16" t="s">
        <v>12</v>
      </c>
    </row>
    <row r="17" ht="12.75">
      <c r="A17" t="s">
        <v>9</v>
      </c>
    </row>
    <row r="18" ht="12.75">
      <c r="A18" t="s">
        <v>13</v>
      </c>
    </row>
    <row r="19" ht="12.75">
      <c r="A19" t="s">
        <v>14</v>
      </c>
    </row>
    <row r="22" spans="1:3" ht="12.75">
      <c r="A22" t="s">
        <v>15</v>
      </c>
      <c r="B22" t="s">
        <v>60</v>
      </c>
      <c r="C22" t="s">
        <v>60</v>
      </c>
    </row>
    <row r="23" spans="1:3" ht="12.75">
      <c r="A23" t="s">
        <v>9</v>
      </c>
      <c r="B23" t="s">
        <v>59</v>
      </c>
      <c r="C23" t="s">
        <v>62</v>
      </c>
    </row>
    <row r="24" spans="1:3" ht="12.75">
      <c r="A24" t="s">
        <v>9</v>
      </c>
      <c r="B24" t="s">
        <v>10</v>
      </c>
      <c r="C24" t="s">
        <v>10</v>
      </c>
    </row>
    <row r="25" spans="1:3" ht="12.75">
      <c r="A25" t="s">
        <v>10</v>
      </c>
      <c r="B25" t="s">
        <v>14</v>
      </c>
      <c r="C25" t="s">
        <v>14</v>
      </c>
    </row>
    <row r="26" ht="12.75">
      <c r="A26" t="s">
        <v>9</v>
      </c>
    </row>
    <row r="27" spans="1:3" ht="12.75">
      <c r="A27" t="s">
        <v>12</v>
      </c>
      <c r="B27" t="s">
        <v>61</v>
      </c>
      <c r="C27" t="s">
        <v>61</v>
      </c>
    </row>
    <row r="28" ht="12.75">
      <c r="A28" t="s">
        <v>16</v>
      </c>
    </row>
    <row r="29" ht="12.75">
      <c r="A29" t="s">
        <v>12</v>
      </c>
    </row>
    <row r="30" ht="12.75">
      <c r="A30" t="s">
        <v>9</v>
      </c>
    </row>
    <row r="31" ht="12.75">
      <c r="A31" t="s">
        <v>13</v>
      </c>
    </row>
    <row r="32" ht="12.75">
      <c r="A32" t="s">
        <v>14</v>
      </c>
    </row>
    <row r="34" ht="12.75">
      <c r="A34" t="s">
        <v>17</v>
      </c>
    </row>
    <row r="35" spans="1:4" ht="12.75">
      <c r="A35" t="s">
        <v>18</v>
      </c>
      <c r="B35" t="s">
        <v>58</v>
      </c>
      <c r="C35" t="s">
        <v>58</v>
      </c>
      <c r="D35" t="s">
        <v>64</v>
      </c>
    </row>
    <row r="36" spans="1:3" ht="12.75">
      <c r="A36" t="s">
        <v>19</v>
      </c>
      <c r="B36" t="s">
        <v>55</v>
      </c>
      <c r="C36" t="s">
        <v>55</v>
      </c>
    </row>
    <row r="37" spans="1:3" ht="12.75">
      <c r="A37" t="s">
        <v>20</v>
      </c>
      <c r="B37" t="s">
        <v>63</v>
      </c>
      <c r="C37" t="s">
        <v>63</v>
      </c>
    </row>
    <row r="40" spans="1:3" ht="12.75">
      <c r="A40" t="s">
        <v>21</v>
      </c>
      <c r="B40" t="s">
        <v>13</v>
      </c>
      <c r="C40" t="s">
        <v>13</v>
      </c>
    </row>
    <row r="41" spans="1:3" ht="12.75">
      <c r="A41" t="s">
        <v>13</v>
      </c>
      <c r="B41" t="s">
        <v>67</v>
      </c>
      <c r="C41" t="s">
        <v>67</v>
      </c>
    </row>
    <row r="42" spans="1:3" ht="12.75">
      <c r="A42" t="s">
        <v>9</v>
      </c>
      <c r="B42" t="s">
        <v>55</v>
      </c>
      <c r="C42" t="s">
        <v>55</v>
      </c>
    </row>
    <row r="43" spans="1:3" ht="12.75">
      <c r="A43" t="s">
        <v>12</v>
      </c>
      <c r="B43" t="s">
        <v>68</v>
      </c>
      <c r="C43" t="s">
        <v>69</v>
      </c>
    </row>
    <row r="44" spans="1:3" ht="12.75">
      <c r="A44" t="s">
        <v>9</v>
      </c>
      <c r="B44" t="s">
        <v>70</v>
      </c>
      <c r="C44" t="s">
        <v>71</v>
      </c>
    </row>
    <row r="45" ht="12.75">
      <c r="A45" t="s">
        <v>22</v>
      </c>
    </row>
    <row r="46" ht="12.75">
      <c r="A46" t="s">
        <v>9</v>
      </c>
    </row>
    <row r="47" ht="12.75">
      <c r="A47" t="s">
        <v>12</v>
      </c>
    </row>
    <row r="49" spans="1:3" ht="12.75">
      <c r="A49" t="s">
        <v>23</v>
      </c>
      <c r="B49" t="s">
        <v>13</v>
      </c>
      <c r="C49" t="s">
        <v>13</v>
      </c>
    </row>
    <row r="50" spans="1:3" ht="12.75">
      <c r="A50" t="s">
        <v>13</v>
      </c>
      <c r="B50" t="s">
        <v>72</v>
      </c>
      <c r="C50" t="s">
        <v>73</v>
      </c>
    </row>
    <row r="51" spans="1:3" ht="12.75">
      <c r="A51" t="s">
        <v>24</v>
      </c>
      <c r="B51" t="s">
        <v>107</v>
      </c>
      <c r="C51" t="s">
        <v>107</v>
      </c>
    </row>
    <row r="54" ht="12.75">
      <c r="A54" t="s">
        <v>25</v>
      </c>
    </row>
    <row r="55" ht="12.75">
      <c r="A55" t="s">
        <v>26</v>
      </c>
    </row>
    <row r="56" ht="12.75">
      <c r="A56" t="s">
        <v>9</v>
      </c>
    </row>
    <row r="58" ht="12.75">
      <c r="A58" t="s">
        <v>27</v>
      </c>
    </row>
    <row r="59" spans="1:3" ht="12.75">
      <c r="A59" t="s">
        <v>29</v>
      </c>
      <c r="B59" t="s">
        <v>62</v>
      </c>
      <c r="C59" t="s">
        <v>62</v>
      </c>
    </row>
    <row r="60" spans="1:3" ht="12.75">
      <c r="A60" t="s">
        <v>28</v>
      </c>
      <c r="B60" t="s">
        <v>75</v>
      </c>
      <c r="C60" t="s">
        <v>74</v>
      </c>
    </row>
    <row r="62" ht="12.75">
      <c r="A62" t="s">
        <v>76</v>
      </c>
    </row>
    <row r="63" spans="2:3" ht="12.75">
      <c r="B63" t="s">
        <v>66</v>
      </c>
      <c r="C63" t="s">
        <v>77</v>
      </c>
    </row>
    <row r="67" ht="12.75">
      <c r="A67" t="s">
        <v>30</v>
      </c>
    </row>
    <row r="68" spans="1:3" ht="12.75">
      <c r="A68" t="s">
        <v>31</v>
      </c>
      <c r="B68" t="s">
        <v>78</v>
      </c>
      <c r="C68" t="s">
        <v>79</v>
      </c>
    </row>
    <row r="69" spans="1:3" ht="12.75">
      <c r="A69" t="s">
        <v>13</v>
      </c>
      <c r="B69" t="s">
        <v>67</v>
      </c>
      <c r="C69" t="s">
        <v>67</v>
      </c>
    </row>
    <row r="70" ht="12.75">
      <c r="A70" t="s">
        <v>32</v>
      </c>
    </row>
    <row r="71" ht="12.75">
      <c r="D71" t="s">
        <v>3</v>
      </c>
    </row>
    <row r="72" spans="1:4" ht="12.75">
      <c r="A72" t="s">
        <v>33</v>
      </c>
      <c r="B72" t="s">
        <v>80</v>
      </c>
      <c r="C72" t="s">
        <v>80</v>
      </c>
      <c r="D72" t="s">
        <v>81</v>
      </c>
    </row>
    <row r="73" ht="12.75">
      <c r="A73" t="s">
        <v>34</v>
      </c>
    </row>
    <row r="78" ht="12.75">
      <c r="A78" t="s">
        <v>35</v>
      </c>
    </row>
    <row r="79" spans="1:3" ht="12.75">
      <c r="A79" t="s">
        <v>37</v>
      </c>
      <c r="B79" t="s">
        <v>82</v>
      </c>
      <c r="C79" t="s">
        <v>87</v>
      </c>
    </row>
    <row r="80" spans="1:3" ht="12.75">
      <c r="A80" t="s">
        <v>36</v>
      </c>
      <c r="B80" t="s">
        <v>66</v>
      </c>
      <c r="C80" t="s">
        <v>86</v>
      </c>
    </row>
    <row r="81" spans="1:3" ht="12.75">
      <c r="A81" t="s">
        <v>38</v>
      </c>
      <c r="B81" t="s">
        <v>83</v>
      </c>
      <c r="C81" t="s">
        <v>83</v>
      </c>
    </row>
    <row r="82" spans="1:3" ht="12.75">
      <c r="A82" t="s">
        <v>39</v>
      </c>
      <c r="B82" t="s">
        <v>84</v>
      </c>
      <c r="C82" t="s">
        <v>85</v>
      </c>
    </row>
    <row r="83" spans="1:3" ht="12.75">
      <c r="A83" t="s">
        <v>40</v>
      </c>
      <c r="B83" t="s">
        <v>40</v>
      </c>
      <c r="C83" t="s">
        <v>40</v>
      </c>
    </row>
    <row r="85" ht="12.75">
      <c r="A85" t="s">
        <v>41</v>
      </c>
    </row>
    <row r="86" spans="2:3" ht="12.75">
      <c r="B86" t="s">
        <v>87</v>
      </c>
      <c r="C86" t="s">
        <v>88</v>
      </c>
    </row>
    <row r="87" spans="2:3" ht="12.75">
      <c r="B87" t="s">
        <v>66</v>
      </c>
      <c r="C87" t="s">
        <v>66</v>
      </c>
    </row>
    <row r="89" ht="12.75">
      <c r="A89" t="s">
        <v>42</v>
      </c>
    </row>
    <row r="90" spans="1:3" ht="12.75">
      <c r="A90" t="s">
        <v>43</v>
      </c>
      <c r="B90" t="s">
        <v>80</v>
      </c>
      <c r="C90" t="s">
        <v>80</v>
      </c>
    </row>
    <row r="93" ht="12.75">
      <c r="A93" t="s">
        <v>44</v>
      </c>
    </row>
    <row r="94" spans="1:4" ht="12.75">
      <c r="A94" t="s">
        <v>45</v>
      </c>
      <c r="B94" t="s">
        <v>65</v>
      </c>
      <c r="C94" t="s">
        <v>65</v>
      </c>
      <c r="D94" t="s">
        <v>89</v>
      </c>
    </row>
    <row r="97" ht="12.75">
      <c r="A97" t="s">
        <v>46</v>
      </c>
    </row>
    <row r="98" spans="1:4" ht="12.75">
      <c r="A98" t="s">
        <v>47</v>
      </c>
      <c r="B98" t="s">
        <v>80</v>
      </c>
      <c r="C98" t="s">
        <v>80</v>
      </c>
      <c r="D98" t="s">
        <v>90</v>
      </c>
    </row>
    <row r="101" ht="12.75">
      <c r="A101" t="s">
        <v>48</v>
      </c>
    </row>
    <row r="102" spans="1:4" ht="12.75">
      <c r="A102" t="s">
        <v>32</v>
      </c>
      <c r="B102" t="s">
        <v>67</v>
      </c>
      <c r="C102" t="s">
        <v>67</v>
      </c>
      <c r="D102" t="s">
        <v>91</v>
      </c>
    </row>
    <row r="105" ht="12.75">
      <c r="A105" t="s">
        <v>49</v>
      </c>
    </row>
    <row r="106" spans="1:4" ht="12.75">
      <c r="A106" t="s">
        <v>50</v>
      </c>
      <c r="B106" t="s">
        <v>16</v>
      </c>
      <c r="C106" t="s">
        <v>16</v>
      </c>
      <c r="D106" t="s">
        <v>96</v>
      </c>
    </row>
    <row r="109" ht="12.75">
      <c r="A109" t="s">
        <v>51</v>
      </c>
    </row>
    <row r="110" spans="1:4" ht="12.75">
      <c r="A110" t="s">
        <v>52</v>
      </c>
      <c r="B110" t="s">
        <v>10</v>
      </c>
      <c r="C110" t="s">
        <v>10</v>
      </c>
      <c r="D110" t="s">
        <v>92</v>
      </c>
    </row>
    <row r="112" ht="12.75">
      <c r="A112" t="s">
        <v>53</v>
      </c>
    </row>
    <row r="113" spans="1:4" ht="12.75">
      <c r="A113" t="s">
        <v>54</v>
      </c>
      <c r="B113" t="s">
        <v>93</v>
      </c>
      <c r="C113" t="s">
        <v>93</v>
      </c>
      <c r="D113" t="s">
        <v>94</v>
      </c>
    </row>
    <row r="114" spans="1:4" ht="12.75">
      <c r="A114" t="s">
        <v>55</v>
      </c>
      <c r="B114" t="s">
        <v>55</v>
      </c>
      <c r="C114" t="s">
        <v>55</v>
      </c>
      <c r="D114" t="s">
        <v>95</v>
      </c>
    </row>
    <row r="117" spans="1:4" ht="12.75">
      <c r="A117" t="s">
        <v>97</v>
      </c>
      <c r="B117" t="s">
        <v>98</v>
      </c>
      <c r="C117" t="s">
        <v>65</v>
      </c>
      <c r="D117" t="s">
        <v>99</v>
      </c>
    </row>
    <row r="122" spans="2:4" ht="12.75">
      <c r="B122" t="s">
        <v>3</v>
      </c>
      <c r="D122" t="s">
        <v>103</v>
      </c>
    </row>
    <row r="123" spans="2:4" ht="12.75">
      <c r="B123" t="s">
        <v>100</v>
      </c>
      <c r="D123" t="s">
        <v>104</v>
      </c>
    </row>
    <row r="124" spans="2:4" ht="12.75">
      <c r="B124" t="s">
        <v>101</v>
      </c>
      <c r="D124" t="s">
        <v>105</v>
      </c>
    </row>
    <row r="125" spans="2:4" ht="12.75">
      <c r="B125" t="s">
        <v>102</v>
      </c>
      <c r="D125" t="s">
        <v>106</v>
      </c>
    </row>
    <row r="129" ht="12.75">
      <c r="A129" s="1" t="s">
        <v>129</v>
      </c>
    </row>
    <row r="130" spans="1:3" ht="12.75">
      <c r="A130" t="s">
        <v>130</v>
      </c>
      <c r="B130" t="s">
        <v>134</v>
      </c>
      <c r="C130" t="s">
        <v>134</v>
      </c>
    </row>
    <row r="131" spans="2:3" ht="12.75">
      <c r="B131" t="s">
        <v>135</v>
      </c>
      <c r="C131" t="s">
        <v>135</v>
      </c>
    </row>
    <row r="133" spans="1:3" ht="12.75">
      <c r="A133" s="1" t="s">
        <v>131</v>
      </c>
      <c r="B133" t="s">
        <v>136</v>
      </c>
      <c r="C133" t="s">
        <v>136</v>
      </c>
    </row>
    <row r="134" spans="1:3" ht="12.75">
      <c r="A134" s="1" t="s">
        <v>212</v>
      </c>
      <c r="B134" t="s">
        <v>134</v>
      </c>
      <c r="C134" t="s">
        <v>134</v>
      </c>
    </row>
    <row r="135" spans="2:5" ht="12.75">
      <c r="B135" t="s">
        <v>137</v>
      </c>
      <c r="C135" t="s">
        <v>137</v>
      </c>
      <c r="E135">
        <f>200-68</f>
        <v>132</v>
      </c>
    </row>
    <row r="136" ht="12.75">
      <c r="C136" t="s">
        <v>133</v>
      </c>
    </row>
    <row r="138" ht="12.75">
      <c r="A138" s="1" t="s">
        <v>108</v>
      </c>
    </row>
    <row r="139" spans="1:3" ht="12.75">
      <c r="A139" t="s">
        <v>109</v>
      </c>
      <c r="B139" t="s">
        <v>110</v>
      </c>
      <c r="C139" t="s">
        <v>110</v>
      </c>
    </row>
    <row r="141" spans="1:3" ht="12.75">
      <c r="A141" t="s">
        <v>111</v>
      </c>
      <c r="B141" t="s">
        <v>80</v>
      </c>
      <c r="C141" t="s">
        <v>80</v>
      </c>
    </row>
    <row r="142" spans="2:3" ht="12.75">
      <c r="B142" t="s">
        <v>112</v>
      </c>
      <c r="C142" t="s">
        <v>112</v>
      </c>
    </row>
    <row r="145" spans="1:3" ht="12.75">
      <c r="A145" t="s">
        <v>113</v>
      </c>
      <c r="B145" t="s">
        <v>140</v>
      </c>
      <c r="C145" t="s">
        <v>140</v>
      </c>
    </row>
    <row r="146" spans="2:3" ht="12.75">
      <c r="B146" t="s">
        <v>138</v>
      </c>
      <c r="C146" t="s">
        <v>138</v>
      </c>
    </row>
    <row r="147" spans="2:3" ht="12.75">
      <c r="B147" t="s">
        <v>139</v>
      </c>
      <c r="C147" t="s">
        <v>139</v>
      </c>
    </row>
    <row r="150" spans="1:3" ht="12.75">
      <c r="A150" t="s">
        <v>115</v>
      </c>
      <c r="B150" t="s">
        <v>67</v>
      </c>
      <c r="C150" t="s">
        <v>67</v>
      </c>
    </row>
    <row r="153" spans="1:3" ht="12.75">
      <c r="A153" t="s">
        <v>116</v>
      </c>
      <c r="B153" t="s">
        <v>141</v>
      </c>
      <c r="C153" t="s">
        <v>141</v>
      </c>
    </row>
    <row r="154" spans="2:3" ht="12.75">
      <c r="B154" t="s">
        <v>138</v>
      </c>
      <c r="C154" t="s">
        <v>143</v>
      </c>
    </row>
    <row r="155" spans="2:3" ht="12.75">
      <c r="B155" t="s">
        <v>136</v>
      </c>
      <c r="C155" t="s">
        <v>136</v>
      </c>
    </row>
    <row r="156" spans="2:3" ht="12.75">
      <c r="B156" t="s">
        <v>142</v>
      </c>
      <c r="C156" t="s">
        <v>142</v>
      </c>
    </row>
    <row r="157" ht="12.75">
      <c r="C157" t="s">
        <v>144</v>
      </c>
    </row>
    <row r="159" spans="1:3" ht="12.75">
      <c r="A159" t="s">
        <v>117</v>
      </c>
      <c r="B159" t="s">
        <v>153</v>
      </c>
      <c r="C159" t="s">
        <v>153</v>
      </c>
    </row>
    <row r="160" spans="2:3" ht="12.75">
      <c r="B160" t="s">
        <v>145</v>
      </c>
      <c r="C160" t="s">
        <v>145</v>
      </c>
    </row>
    <row r="161" spans="2:3" ht="12.75">
      <c r="B161" t="s">
        <v>139</v>
      </c>
      <c r="C161" t="s">
        <v>139</v>
      </c>
    </row>
    <row r="163" spans="1:3" ht="12.75">
      <c r="A163" s="1" t="s">
        <v>118</v>
      </c>
      <c r="B163" t="s">
        <v>148</v>
      </c>
      <c r="C163" t="s">
        <v>146</v>
      </c>
    </row>
    <row r="164" spans="1:3" ht="12.75">
      <c r="A164" s="1" t="s">
        <v>211</v>
      </c>
      <c r="B164" t="s">
        <v>148</v>
      </c>
      <c r="C164" t="s">
        <v>147</v>
      </c>
    </row>
    <row r="165" spans="2:3" ht="12.75">
      <c r="B165" t="s">
        <v>148</v>
      </c>
      <c r="C165" t="s">
        <v>132</v>
      </c>
    </row>
    <row r="168" spans="1:3" ht="12.75">
      <c r="A168" s="2" t="s">
        <v>119</v>
      </c>
      <c r="B168" t="s">
        <v>142</v>
      </c>
      <c r="C168" t="s">
        <v>142</v>
      </c>
    </row>
    <row r="169" spans="1:3" ht="12.75">
      <c r="A169" s="2" t="s">
        <v>250</v>
      </c>
      <c r="B169" t="s">
        <v>139</v>
      </c>
      <c r="C169" t="s">
        <v>139</v>
      </c>
    </row>
    <row r="170" spans="2:3" ht="12.75">
      <c r="B170" t="s">
        <v>143</v>
      </c>
      <c r="C170" t="s">
        <v>143</v>
      </c>
    </row>
    <row r="171" spans="2:3" ht="12.75">
      <c r="B171" t="s">
        <v>141</v>
      </c>
      <c r="C171" t="s">
        <v>141</v>
      </c>
    </row>
    <row r="175" spans="1:3" ht="12.75">
      <c r="A175" s="1" t="s">
        <v>150</v>
      </c>
      <c r="B175" t="s">
        <v>142</v>
      </c>
      <c r="C175" t="s">
        <v>142</v>
      </c>
    </row>
    <row r="176" spans="1:3" ht="12.75">
      <c r="A176" s="1" t="s">
        <v>220</v>
      </c>
      <c r="B176" t="s">
        <v>139</v>
      </c>
      <c r="C176" t="s">
        <v>139</v>
      </c>
    </row>
    <row r="177" spans="2:3" ht="12.75">
      <c r="B177" t="s">
        <v>138</v>
      </c>
      <c r="C177" t="s">
        <v>138</v>
      </c>
    </row>
    <row r="178" spans="2:3" ht="12.75">
      <c r="B178" t="s">
        <v>141</v>
      </c>
      <c r="C178" t="s">
        <v>141</v>
      </c>
    </row>
    <row r="180" spans="1:4" ht="12.75">
      <c r="A180" s="1" t="s">
        <v>121</v>
      </c>
      <c r="D180" t="s">
        <v>152</v>
      </c>
    </row>
    <row r="181" spans="1:4" ht="12.75">
      <c r="A181" s="1" t="s">
        <v>151</v>
      </c>
      <c r="B181" t="s">
        <v>67</v>
      </c>
      <c r="C181" t="s">
        <v>67</v>
      </c>
      <c r="D181" t="s">
        <v>67</v>
      </c>
    </row>
    <row r="182" spans="2:4" ht="12.75">
      <c r="B182" t="s">
        <v>145</v>
      </c>
      <c r="C182" t="s">
        <v>145</v>
      </c>
      <c r="D182" t="s">
        <v>149</v>
      </c>
    </row>
    <row r="183" spans="2:4" ht="12.75">
      <c r="B183" t="s">
        <v>136</v>
      </c>
      <c r="C183" t="s">
        <v>136</v>
      </c>
      <c r="D183" t="s">
        <v>139</v>
      </c>
    </row>
    <row r="184" spans="2:3" ht="12.75">
      <c r="B184" t="s">
        <v>142</v>
      </c>
      <c r="C184" t="s">
        <v>142</v>
      </c>
    </row>
    <row r="186" spans="1:3" ht="12.75">
      <c r="A186" s="1" t="s">
        <v>122</v>
      </c>
      <c r="B186" t="s">
        <v>123</v>
      </c>
      <c r="C186" t="s">
        <v>123</v>
      </c>
    </row>
    <row r="187" spans="1:4" ht="12.75">
      <c r="A187" s="1" t="s">
        <v>221</v>
      </c>
      <c r="B187" t="s">
        <v>110</v>
      </c>
      <c r="C187" t="s">
        <v>110</v>
      </c>
      <c r="D187" t="s">
        <v>110</v>
      </c>
    </row>
    <row r="192" spans="1:3" ht="12.75">
      <c r="A192" t="s">
        <v>124</v>
      </c>
      <c r="B192" t="s">
        <v>139</v>
      </c>
      <c r="C192" t="s">
        <v>139</v>
      </c>
    </row>
    <row r="193" spans="2:3" ht="12.75">
      <c r="B193" t="s">
        <v>138</v>
      </c>
      <c r="C193" t="s">
        <v>138</v>
      </c>
    </row>
    <row r="194" spans="2:3" ht="12.75">
      <c r="B194" t="s">
        <v>153</v>
      </c>
      <c r="C194" t="s">
        <v>153</v>
      </c>
    </row>
    <row r="197" spans="1:3" ht="12.75">
      <c r="A197" t="s">
        <v>125</v>
      </c>
      <c r="B197" t="s">
        <v>136</v>
      </c>
      <c r="C197" t="s">
        <v>136</v>
      </c>
    </row>
    <row r="198" spans="2:3" ht="12.75">
      <c r="B198" t="s">
        <v>145</v>
      </c>
      <c r="C198" t="s">
        <v>145</v>
      </c>
    </row>
    <row r="199" spans="2:3" ht="12.75">
      <c r="B199" t="s">
        <v>67</v>
      </c>
      <c r="C199" t="s">
        <v>67</v>
      </c>
    </row>
    <row r="202" spans="1:3" ht="12.75">
      <c r="A202" t="s">
        <v>126</v>
      </c>
      <c r="B202" t="s">
        <v>65</v>
      </c>
      <c r="C202" t="s">
        <v>65</v>
      </c>
    </row>
    <row r="203" spans="2:3" ht="12.75">
      <c r="B203" t="s">
        <v>128</v>
      </c>
      <c r="C203" t="s">
        <v>128</v>
      </c>
    </row>
    <row r="206" spans="1:3" ht="12.75">
      <c r="A206" t="s">
        <v>127</v>
      </c>
      <c r="B206" t="s">
        <v>75</v>
      </c>
      <c r="C206" t="s">
        <v>75</v>
      </c>
    </row>
    <row r="207" spans="2:3" ht="12.75">
      <c r="B207" t="s">
        <v>128</v>
      </c>
      <c r="C207" t="s">
        <v>128</v>
      </c>
    </row>
    <row r="208" spans="2:3" ht="12.75">
      <c r="B208" t="s">
        <v>123</v>
      </c>
      <c r="C208" t="s">
        <v>123</v>
      </c>
    </row>
    <row r="212" ht="12.75">
      <c r="A212" s="1" t="s">
        <v>154</v>
      </c>
    </row>
    <row r="215" spans="1:3" ht="12.75">
      <c r="A215" s="2" t="s">
        <v>155</v>
      </c>
      <c r="B215" t="s">
        <v>142</v>
      </c>
      <c r="C215" t="s">
        <v>142</v>
      </c>
    </row>
    <row r="216" spans="1:3" ht="12.75">
      <c r="A216" s="2" t="s">
        <v>213</v>
      </c>
      <c r="B216" t="s">
        <v>156</v>
      </c>
      <c r="C216" t="s">
        <v>156</v>
      </c>
    </row>
    <row r="217" spans="2:3" ht="12.75">
      <c r="B217" t="s">
        <v>149</v>
      </c>
      <c r="C217" t="s">
        <v>149</v>
      </c>
    </row>
    <row r="218" spans="2:3" ht="12.75">
      <c r="B218" t="s">
        <v>65</v>
      </c>
      <c r="C218" t="s">
        <v>65</v>
      </c>
    </row>
    <row r="219" spans="2:3" ht="12.75">
      <c r="B219" t="s">
        <v>157</v>
      </c>
      <c r="C219" t="s">
        <v>114</v>
      </c>
    </row>
    <row r="222" spans="1:3" ht="12.75">
      <c r="A222" s="1" t="s">
        <v>158</v>
      </c>
      <c r="B222" t="s">
        <v>156</v>
      </c>
      <c r="C222" t="s">
        <v>156</v>
      </c>
    </row>
    <row r="223" spans="1:3" ht="12.75">
      <c r="A223" s="1" t="s">
        <v>214</v>
      </c>
      <c r="B223" t="s">
        <v>110</v>
      </c>
      <c r="C223" t="s">
        <v>110</v>
      </c>
    </row>
    <row r="224" spans="2:3" ht="12.75">
      <c r="B224" t="s">
        <v>114</v>
      </c>
      <c r="C224" t="s">
        <v>114</v>
      </c>
    </row>
    <row r="227" spans="1:3" ht="12.75">
      <c r="A227" t="s">
        <v>215</v>
      </c>
      <c r="B227" t="s">
        <v>160</v>
      </c>
      <c r="C227" t="s">
        <v>160</v>
      </c>
    </row>
    <row r="228" spans="1:3" ht="12.75">
      <c r="A228" s="1"/>
      <c r="B228" t="s">
        <v>145</v>
      </c>
      <c r="C228" t="s">
        <v>145</v>
      </c>
    </row>
    <row r="229" spans="2:3" ht="12.75">
      <c r="B229" t="s">
        <v>65</v>
      </c>
      <c r="C229" t="s">
        <v>65</v>
      </c>
    </row>
    <row r="232" spans="1:3" ht="12.75">
      <c r="A232" t="s">
        <v>161</v>
      </c>
      <c r="B232" t="s">
        <v>139</v>
      </c>
      <c r="C232" t="s">
        <v>139</v>
      </c>
    </row>
    <row r="235" spans="1:3" ht="12.75">
      <c r="A235" t="s">
        <v>162</v>
      </c>
      <c r="B235" t="s">
        <v>139</v>
      </c>
      <c r="C235" t="s">
        <v>139</v>
      </c>
    </row>
    <row r="236" ht="12.75">
      <c r="A236" t="s">
        <v>163</v>
      </c>
    </row>
    <row r="238" ht="12.75">
      <c r="A238" t="s">
        <v>164</v>
      </c>
    </row>
    <row r="239" spans="1:3" ht="12.75">
      <c r="A239" t="s">
        <v>165</v>
      </c>
      <c r="B239" t="s">
        <v>139</v>
      </c>
      <c r="C239" t="s">
        <v>139</v>
      </c>
    </row>
    <row r="242" spans="1:3" ht="12.75">
      <c r="A242" t="s">
        <v>166</v>
      </c>
      <c r="B242" t="s">
        <v>136</v>
      </c>
      <c r="C242" t="s">
        <v>136</v>
      </c>
    </row>
    <row r="243" spans="2:3" ht="12.75">
      <c r="B243" t="s">
        <v>145</v>
      </c>
      <c r="C243" t="s">
        <v>145</v>
      </c>
    </row>
    <row r="244" spans="2:3" ht="12.75">
      <c r="B244" t="s">
        <v>65</v>
      </c>
      <c r="C244" t="s">
        <v>65</v>
      </c>
    </row>
    <row r="247" spans="1:3" ht="12.75">
      <c r="A247" s="1" t="s">
        <v>167</v>
      </c>
      <c r="B247" t="s">
        <v>160</v>
      </c>
      <c r="C247" t="s">
        <v>160</v>
      </c>
    </row>
    <row r="248" spans="1:3" ht="12.75">
      <c r="A248" s="1" t="s">
        <v>216</v>
      </c>
      <c r="B248" t="s">
        <v>112</v>
      </c>
      <c r="C248" t="s">
        <v>112</v>
      </c>
    </row>
    <row r="250" spans="1:3" ht="12.75">
      <c r="A250" s="1" t="s">
        <v>168</v>
      </c>
      <c r="B250" t="s">
        <v>170</v>
      </c>
      <c r="C250" t="s">
        <v>170</v>
      </c>
    </row>
    <row r="251" spans="1:3" ht="12.75">
      <c r="A251" s="1" t="s">
        <v>169</v>
      </c>
      <c r="B251" t="s">
        <v>171</v>
      </c>
      <c r="C251" t="s">
        <v>171</v>
      </c>
    </row>
    <row r="252" ht="12.75">
      <c r="A252" s="1" t="s">
        <v>217</v>
      </c>
    </row>
    <row r="254" spans="1:4" ht="12.75">
      <c r="A254" t="s">
        <v>172</v>
      </c>
      <c r="B254" t="s">
        <v>139</v>
      </c>
      <c r="C254" t="s">
        <v>139</v>
      </c>
      <c r="D254" t="s">
        <v>176</v>
      </c>
    </row>
    <row r="256" spans="1:4" ht="12.75">
      <c r="A256" t="s">
        <v>173</v>
      </c>
      <c r="B256" t="s">
        <v>174</v>
      </c>
      <c r="C256" t="s">
        <v>174</v>
      </c>
      <c r="D256" t="s">
        <v>175</v>
      </c>
    </row>
    <row r="258" spans="1:4" ht="12.75">
      <c r="A258" t="s">
        <v>177</v>
      </c>
      <c r="B258" t="s">
        <v>178</v>
      </c>
      <c r="C258" t="s">
        <v>178</v>
      </c>
      <c r="D258" t="s">
        <v>179</v>
      </c>
    </row>
    <row r="260" spans="1:4" ht="12.75">
      <c r="A260" t="s">
        <v>180</v>
      </c>
      <c r="B260" t="s">
        <v>149</v>
      </c>
      <c r="C260" t="s">
        <v>149</v>
      </c>
      <c r="D260" t="s">
        <v>181</v>
      </c>
    </row>
    <row r="262" spans="1:4" ht="12.75">
      <c r="A262" t="s">
        <v>182</v>
      </c>
      <c r="B262" t="s">
        <v>183</v>
      </c>
      <c r="C262" t="s">
        <v>183</v>
      </c>
      <c r="D262" t="s">
        <v>184</v>
      </c>
    </row>
    <row r="264" spans="1:4" ht="12.75">
      <c r="A264" t="s">
        <v>185</v>
      </c>
      <c r="B264" t="s">
        <v>183</v>
      </c>
      <c r="C264" t="s">
        <v>186</v>
      </c>
      <c r="D264" t="s">
        <v>188</v>
      </c>
    </row>
    <row r="265" spans="2:4" ht="12.75">
      <c r="B265" t="s">
        <v>110</v>
      </c>
      <c r="C265" t="s">
        <v>110</v>
      </c>
      <c r="D265" t="s">
        <v>187</v>
      </c>
    </row>
    <row r="268" spans="1:3" ht="12.75">
      <c r="A268" t="s">
        <v>189</v>
      </c>
      <c r="B268" t="s">
        <v>170</v>
      </c>
      <c r="C268" t="s">
        <v>170</v>
      </c>
    </row>
    <row r="269" spans="2:3" ht="12.75">
      <c r="B269" t="s">
        <v>160</v>
      </c>
      <c r="C269" t="s">
        <v>160</v>
      </c>
    </row>
    <row r="271" spans="1:3" ht="12.75">
      <c r="A271" t="s">
        <v>190</v>
      </c>
      <c r="B271" t="s">
        <v>170</v>
      </c>
      <c r="C271" t="s">
        <v>170</v>
      </c>
    </row>
    <row r="272" spans="2:3" ht="12.75">
      <c r="B272" t="s">
        <v>139</v>
      </c>
      <c r="C272" t="s">
        <v>139</v>
      </c>
    </row>
    <row r="274" spans="1:3" ht="12.75">
      <c r="A274" s="1" t="s">
        <v>191</v>
      </c>
      <c r="B274" s="1" t="s">
        <v>192</v>
      </c>
      <c r="C274" s="1" t="s">
        <v>192</v>
      </c>
    </row>
    <row r="275" spans="1:3" ht="12.75">
      <c r="A275" s="1" t="s">
        <v>222</v>
      </c>
      <c r="B275" s="1"/>
      <c r="C275" s="1"/>
    </row>
    <row r="277" spans="1:3" ht="12.75">
      <c r="A277" s="1" t="s">
        <v>193</v>
      </c>
      <c r="B277" t="s">
        <v>194</v>
      </c>
      <c r="C277" t="s">
        <v>194</v>
      </c>
    </row>
    <row r="278" spans="1:3" ht="12.75">
      <c r="A278" s="1" t="s">
        <v>219</v>
      </c>
      <c r="B278" t="s">
        <v>160</v>
      </c>
      <c r="C278" t="s">
        <v>160</v>
      </c>
    </row>
    <row r="281" spans="1:3" ht="12.75">
      <c r="A281" t="s">
        <v>195</v>
      </c>
      <c r="B281" t="s">
        <v>194</v>
      </c>
      <c r="C281" t="s">
        <v>194</v>
      </c>
    </row>
    <row r="284" spans="1:3" ht="12.75">
      <c r="A284" t="s">
        <v>196</v>
      </c>
      <c r="B284" t="s">
        <v>197</v>
      </c>
      <c r="C284" t="s">
        <v>197</v>
      </c>
    </row>
    <row r="286" spans="1:3" ht="12.75">
      <c r="A286" s="1" t="s">
        <v>198</v>
      </c>
      <c r="B286" t="s">
        <v>199</v>
      </c>
      <c r="C286" t="s">
        <v>199</v>
      </c>
    </row>
    <row r="287" ht="12.75">
      <c r="A287" s="1" t="s">
        <v>218</v>
      </c>
    </row>
    <row r="289" spans="1:4" ht="12.75">
      <c r="A289" t="s">
        <v>200</v>
      </c>
      <c r="B289" t="s">
        <v>201</v>
      </c>
      <c r="C289" t="s">
        <v>201</v>
      </c>
      <c r="D289" t="s">
        <v>202</v>
      </c>
    </row>
    <row r="291" spans="1:4" ht="12.75">
      <c r="A291" t="s">
        <v>203</v>
      </c>
      <c r="B291" t="s">
        <v>170</v>
      </c>
      <c r="C291" t="s">
        <v>204</v>
      </c>
      <c r="D291" t="s">
        <v>205</v>
      </c>
    </row>
    <row r="293" spans="1:4" ht="12.75">
      <c r="A293" t="s">
        <v>206</v>
      </c>
      <c r="B293" t="s">
        <v>139</v>
      </c>
      <c r="C293" t="s">
        <v>139</v>
      </c>
      <c r="D293" t="s">
        <v>209</v>
      </c>
    </row>
    <row r="294" spans="2:4" ht="12.75">
      <c r="B294" t="s">
        <v>207</v>
      </c>
      <c r="C294" t="s">
        <v>207</v>
      </c>
      <c r="D294" t="s">
        <v>187</v>
      </c>
    </row>
    <row r="295" spans="2:4" ht="12.75">
      <c r="B295" t="s">
        <v>208</v>
      </c>
      <c r="C295" t="s">
        <v>208</v>
      </c>
      <c r="D295" t="s">
        <v>210</v>
      </c>
    </row>
    <row r="306" ht="12.75">
      <c r="D306">
        <f>16*8</f>
        <v>128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9"/>
  <sheetViews>
    <sheetView workbookViewId="0" topLeftCell="A13">
      <selection activeCell="G42" sqref="G42"/>
    </sheetView>
  </sheetViews>
  <sheetFormatPr defaultColWidth="9.140625" defaultRowHeight="12.75"/>
  <cols>
    <col min="1" max="2" width="20.57421875" style="0" customWidth="1"/>
    <col min="6" max="6" width="13.28125" style="0" customWidth="1"/>
    <col min="7" max="7" width="15.57421875" style="0" customWidth="1"/>
    <col min="8" max="8" width="16.7109375" style="0" customWidth="1"/>
    <col min="9" max="9" width="7.57421875" style="0" customWidth="1"/>
  </cols>
  <sheetData>
    <row r="3" spans="1:10" ht="12.75">
      <c r="A3" s="1" t="s">
        <v>258</v>
      </c>
      <c r="B3" s="1" t="s">
        <v>259</v>
      </c>
      <c r="C3" s="1" t="s">
        <v>251</v>
      </c>
      <c r="D3" s="1" t="s">
        <v>1</v>
      </c>
      <c r="E3" s="1" t="s">
        <v>252</v>
      </c>
      <c r="F3" s="1" t="s">
        <v>253</v>
      </c>
      <c r="G3" s="1" t="s">
        <v>254</v>
      </c>
      <c r="H3" s="1" t="s">
        <v>255</v>
      </c>
      <c r="I3" s="1" t="s">
        <v>223</v>
      </c>
      <c r="J3" s="1" t="s">
        <v>261</v>
      </c>
    </row>
    <row r="4" spans="2:5" ht="12.75">
      <c r="B4" t="s">
        <v>224</v>
      </c>
      <c r="C4">
        <v>6</v>
      </c>
      <c r="D4">
        <v>3</v>
      </c>
      <c r="E4">
        <v>2</v>
      </c>
    </row>
    <row r="5" spans="2:5" ht="12.75">
      <c r="B5" t="s">
        <v>225</v>
      </c>
      <c r="C5">
        <v>6</v>
      </c>
      <c r="D5">
        <v>3</v>
      </c>
      <c r="E5">
        <v>2</v>
      </c>
    </row>
    <row r="6" spans="2:4" ht="12.75">
      <c r="B6" t="s">
        <v>225</v>
      </c>
      <c r="C6">
        <v>6</v>
      </c>
      <c r="D6">
        <v>2</v>
      </c>
    </row>
    <row r="7" spans="2:4" ht="12.75">
      <c r="B7" t="s">
        <v>226</v>
      </c>
      <c r="C7">
        <v>4</v>
      </c>
      <c r="D7">
        <v>2</v>
      </c>
    </row>
    <row r="8" spans="2:3" ht="12.75">
      <c r="B8" t="s">
        <v>227</v>
      </c>
      <c r="C8">
        <v>2</v>
      </c>
    </row>
    <row r="9" spans="2:3" ht="12.75">
      <c r="B9" t="s">
        <v>228</v>
      </c>
      <c r="C9">
        <v>3</v>
      </c>
    </row>
    <row r="10" spans="2:4" ht="12.75">
      <c r="B10" t="s">
        <v>229</v>
      </c>
      <c r="C10">
        <v>10</v>
      </c>
      <c r="D10">
        <v>4</v>
      </c>
    </row>
    <row r="11" spans="2:4" ht="12.75">
      <c r="B11" t="s">
        <v>230</v>
      </c>
      <c r="D11">
        <v>1</v>
      </c>
    </row>
    <row r="12" spans="2:3" ht="12.75">
      <c r="B12" t="s">
        <v>231</v>
      </c>
      <c r="C12">
        <v>4</v>
      </c>
    </row>
    <row r="13" spans="2:3" ht="12.75">
      <c r="B13" t="s">
        <v>232</v>
      </c>
      <c r="C13">
        <v>3</v>
      </c>
    </row>
    <row r="14" spans="2:5" ht="12.75">
      <c r="B14" t="s">
        <v>233</v>
      </c>
      <c r="C14">
        <v>10</v>
      </c>
      <c r="D14">
        <v>1</v>
      </c>
      <c r="E14">
        <v>1</v>
      </c>
    </row>
    <row r="15" spans="2:5" ht="12.75">
      <c r="B15" t="s">
        <v>234</v>
      </c>
      <c r="C15">
        <v>0</v>
      </c>
      <c r="D15">
        <v>1</v>
      </c>
      <c r="E15">
        <v>1</v>
      </c>
    </row>
    <row r="16" spans="2:3" ht="12.75">
      <c r="B16" t="s">
        <v>235</v>
      </c>
      <c r="C16">
        <v>3</v>
      </c>
    </row>
    <row r="17" spans="2:3" ht="12.75">
      <c r="B17" t="s">
        <v>236</v>
      </c>
      <c r="C17">
        <v>1</v>
      </c>
    </row>
    <row r="18" spans="2:3" ht="12.75">
      <c r="B18" t="s">
        <v>237</v>
      </c>
      <c r="C18">
        <v>3</v>
      </c>
    </row>
    <row r="19" spans="2:3" ht="12.75">
      <c r="B19" t="s">
        <v>238</v>
      </c>
      <c r="C19">
        <v>2</v>
      </c>
    </row>
    <row r="20" spans="2:4" ht="12.75">
      <c r="B20" t="s">
        <v>239</v>
      </c>
      <c r="D20">
        <v>1</v>
      </c>
    </row>
    <row r="21" spans="2:5" ht="12.75">
      <c r="B21" t="s">
        <v>240</v>
      </c>
      <c r="E21">
        <v>1</v>
      </c>
    </row>
    <row r="22" spans="2:5" ht="12.75">
      <c r="B22" t="s">
        <v>241</v>
      </c>
      <c r="C22">
        <v>0</v>
      </c>
      <c r="D22">
        <v>2</v>
      </c>
      <c r="E22">
        <v>1</v>
      </c>
    </row>
    <row r="24" spans="2:5" s="1" customFormat="1" ht="12.75">
      <c r="B24" s="1" t="s">
        <v>256</v>
      </c>
      <c r="C24" s="1">
        <f>SUM(C4:C22)</f>
        <v>63</v>
      </c>
      <c r="D24" s="1">
        <f>SUM(D4:D22)</f>
        <v>20</v>
      </c>
      <c r="E24" s="1">
        <f>SUM(E4:E22)</f>
        <v>8</v>
      </c>
    </row>
    <row r="25" spans="2:5" s="1" customFormat="1" ht="12.75">
      <c r="B25" s="1" t="s">
        <v>257</v>
      </c>
      <c r="C25" s="1">
        <f>C24/$E24</f>
        <v>7.875</v>
      </c>
      <c r="D25" s="1">
        <f>D24/$E24</f>
        <v>2.5</v>
      </c>
      <c r="E25" s="1">
        <f>E24/$E24</f>
        <v>1</v>
      </c>
    </row>
    <row r="28" ht="12.75">
      <c r="A28" s="1" t="s">
        <v>129</v>
      </c>
    </row>
    <row r="29" spans="2:7" ht="12.75">
      <c r="B29" t="s">
        <v>130</v>
      </c>
      <c r="F29">
        <v>4</v>
      </c>
      <c r="G29">
        <v>6</v>
      </c>
    </row>
    <row r="30" spans="2:8" ht="12.75">
      <c r="B30" t="s">
        <v>131</v>
      </c>
      <c r="F30">
        <v>7</v>
      </c>
      <c r="G30">
        <v>6</v>
      </c>
      <c r="H30">
        <v>2</v>
      </c>
    </row>
    <row r="31" spans="2:8" s="1" customFormat="1" ht="12.75">
      <c r="B31" s="1" t="s">
        <v>242</v>
      </c>
      <c r="F31" s="1">
        <f>SUM(F29:F30)</f>
        <v>11</v>
      </c>
      <c r="G31" s="1">
        <f>SUM(G29:G30)</f>
        <v>12</v>
      </c>
      <c r="H31" s="1">
        <f>SUM(H29:H30)</f>
        <v>2</v>
      </c>
    </row>
    <row r="32" spans="2:8" s="1" customFormat="1" ht="12.75">
      <c r="B32" s="1" t="s">
        <v>257</v>
      </c>
      <c r="F32" s="1">
        <f>F31/$H$31</f>
        <v>5.5</v>
      </c>
      <c r="G32" s="1">
        <f>G31/$H$31</f>
        <v>6</v>
      </c>
      <c r="H32" s="1">
        <f>H31/$H$31</f>
        <v>1</v>
      </c>
    </row>
    <row r="34" ht="12.75">
      <c r="A34" s="1" t="s">
        <v>244</v>
      </c>
    </row>
    <row r="35" spans="2:7" ht="12.75">
      <c r="B35" t="s">
        <v>245</v>
      </c>
      <c r="G35">
        <v>2</v>
      </c>
    </row>
    <row r="36" spans="2:7" ht="12.75">
      <c r="B36" t="s">
        <v>111</v>
      </c>
      <c r="C36">
        <v>3</v>
      </c>
      <c r="G36">
        <v>4</v>
      </c>
    </row>
    <row r="37" spans="2:8" ht="12.75">
      <c r="B37" t="s">
        <v>113</v>
      </c>
      <c r="C37">
        <v>20</v>
      </c>
      <c r="G37">
        <v>9</v>
      </c>
      <c r="H37">
        <v>1</v>
      </c>
    </row>
    <row r="38" spans="2:3" ht="12.75">
      <c r="B38" t="s">
        <v>115</v>
      </c>
      <c r="C38">
        <v>2</v>
      </c>
    </row>
    <row r="39" spans="2:9" ht="12.75">
      <c r="B39" t="s">
        <v>116</v>
      </c>
      <c r="C39">
        <v>13</v>
      </c>
      <c r="G39">
        <v>9</v>
      </c>
      <c r="H39">
        <v>2</v>
      </c>
      <c r="I39">
        <v>1</v>
      </c>
    </row>
    <row r="40" spans="2:8" ht="12.75">
      <c r="B40" t="s">
        <v>246</v>
      </c>
      <c r="C40">
        <v>33</v>
      </c>
      <c r="G40">
        <v>21</v>
      </c>
      <c r="H40">
        <v>2</v>
      </c>
    </row>
    <row r="41" spans="2:9" ht="12.75">
      <c r="B41" t="s">
        <v>119</v>
      </c>
      <c r="C41">
        <v>13</v>
      </c>
      <c r="G41">
        <v>10</v>
      </c>
      <c r="H41">
        <v>1</v>
      </c>
      <c r="I41">
        <v>1</v>
      </c>
    </row>
    <row r="42" spans="2:9" ht="12.75">
      <c r="B42" t="s">
        <v>120</v>
      </c>
      <c r="C42">
        <v>2</v>
      </c>
      <c r="G42">
        <v>5</v>
      </c>
      <c r="H42">
        <v>2</v>
      </c>
      <c r="I42">
        <v>1</v>
      </c>
    </row>
    <row r="43" spans="2:7" ht="12.75">
      <c r="B43" t="s">
        <v>122</v>
      </c>
      <c r="G43">
        <v>2</v>
      </c>
    </row>
    <row r="44" spans="2:8" ht="12.75">
      <c r="B44" t="s">
        <v>124</v>
      </c>
      <c r="C44">
        <v>12</v>
      </c>
      <c r="G44">
        <v>9</v>
      </c>
      <c r="H44">
        <v>1</v>
      </c>
    </row>
    <row r="45" spans="2:8" ht="12.75">
      <c r="B45" t="s">
        <v>125</v>
      </c>
      <c r="C45">
        <v>2</v>
      </c>
      <c r="G45">
        <v>5</v>
      </c>
      <c r="H45">
        <v>2</v>
      </c>
    </row>
    <row r="46" spans="2:7" ht="12.75">
      <c r="B46" t="s">
        <v>126</v>
      </c>
      <c r="C46">
        <v>1</v>
      </c>
      <c r="G46">
        <v>7</v>
      </c>
    </row>
    <row r="47" spans="2:9" ht="12.75">
      <c r="B47" t="s">
        <v>127</v>
      </c>
      <c r="C47">
        <v>10</v>
      </c>
      <c r="G47">
        <v>7</v>
      </c>
      <c r="I47">
        <v>1</v>
      </c>
    </row>
    <row r="48" spans="2:9" s="1" customFormat="1" ht="12.75">
      <c r="B48" s="1" t="s">
        <v>243</v>
      </c>
      <c r="C48" s="1">
        <f>SUM(C35:C47)</f>
        <v>111</v>
      </c>
      <c r="G48" s="1">
        <f>SUM(G35:G47)</f>
        <v>90</v>
      </c>
      <c r="H48" s="1">
        <f>SUM(H35:H47)</f>
        <v>11</v>
      </c>
      <c r="I48" s="1">
        <f>SUM(I35:I47)</f>
        <v>4</v>
      </c>
    </row>
    <row r="49" spans="2:9" s="1" customFormat="1" ht="12.75">
      <c r="B49" s="1" t="s">
        <v>257</v>
      </c>
      <c r="C49" s="1">
        <f>C48/$H$48</f>
        <v>10.090909090909092</v>
      </c>
      <c r="G49" s="1">
        <f>G48/$H$48</f>
        <v>8.181818181818182</v>
      </c>
      <c r="H49" s="1">
        <f>H48/$H$48</f>
        <v>1</v>
      </c>
      <c r="I49" s="1">
        <f>I48/$H$48</f>
        <v>0.36363636363636365</v>
      </c>
    </row>
    <row r="51" ht="12.75">
      <c r="B51" t="s">
        <v>247</v>
      </c>
    </row>
    <row r="52" spans="2:9" ht="12.75">
      <c r="B52" t="s">
        <v>155</v>
      </c>
      <c r="C52">
        <v>1</v>
      </c>
      <c r="G52">
        <v>1</v>
      </c>
      <c r="H52">
        <v>4</v>
      </c>
      <c r="I52">
        <v>1</v>
      </c>
    </row>
    <row r="53" spans="2:8" ht="12.75">
      <c r="B53" t="s">
        <v>158</v>
      </c>
      <c r="G53">
        <v>2</v>
      </c>
      <c r="H53">
        <v>4</v>
      </c>
    </row>
    <row r="54" spans="2:8" ht="12.75">
      <c r="B54" t="s">
        <v>159</v>
      </c>
      <c r="C54">
        <v>1</v>
      </c>
      <c r="G54">
        <v>5</v>
      </c>
      <c r="H54">
        <v>3</v>
      </c>
    </row>
    <row r="55" spans="2:8" ht="12.75">
      <c r="B55" t="s">
        <v>161</v>
      </c>
      <c r="H55">
        <v>1</v>
      </c>
    </row>
    <row r="56" spans="2:8" ht="12.75">
      <c r="B56" t="s">
        <v>162</v>
      </c>
      <c r="H56">
        <v>1</v>
      </c>
    </row>
    <row r="57" spans="2:8" ht="12.75">
      <c r="B57" t="s">
        <v>164</v>
      </c>
      <c r="H57">
        <v>1</v>
      </c>
    </row>
    <row r="58" spans="2:8" ht="12.75">
      <c r="B58" t="s">
        <v>166</v>
      </c>
      <c r="C58">
        <v>1</v>
      </c>
      <c r="G58">
        <v>5</v>
      </c>
      <c r="H58">
        <v>2</v>
      </c>
    </row>
    <row r="59" spans="2:8" ht="12.75">
      <c r="B59" t="s">
        <v>167</v>
      </c>
      <c r="G59">
        <v>4</v>
      </c>
      <c r="H59">
        <v>3</v>
      </c>
    </row>
    <row r="60" spans="2:9" ht="12.75">
      <c r="B60" t="s">
        <v>248</v>
      </c>
      <c r="H60">
        <v>6</v>
      </c>
      <c r="I60">
        <v>1</v>
      </c>
    </row>
    <row r="61" spans="2:8" ht="12.75">
      <c r="B61" t="s">
        <v>172</v>
      </c>
      <c r="H61">
        <v>1</v>
      </c>
    </row>
    <row r="62" spans="2:7" ht="12.75">
      <c r="B62" t="s">
        <v>173</v>
      </c>
      <c r="G62">
        <v>1</v>
      </c>
    </row>
    <row r="63" spans="2:6" ht="12.75">
      <c r="B63" t="s">
        <v>177</v>
      </c>
      <c r="F63">
        <v>2</v>
      </c>
    </row>
    <row r="64" spans="2:7" ht="12.75">
      <c r="B64" t="s">
        <v>180</v>
      </c>
      <c r="G64">
        <v>1</v>
      </c>
    </row>
    <row r="65" spans="2:8" ht="12.75">
      <c r="B65" t="s">
        <v>182</v>
      </c>
      <c r="H65">
        <v>1</v>
      </c>
    </row>
    <row r="66" spans="2:8" ht="12.75">
      <c r="B66" t="s">
        <v>185</v>
      </c>
      <c r="G66">
        <v>2</v>
      </c>
      <c r="H66">
        <v>1</v>
      </c>
    </row>
    <row r="67" spans="2:9" ht="12.75">
      <c r="B67" t="s">
        <v>189</v>
      </c>
      <c r="H67">
        <v>3</v>
      </c>
      <c r="I67">
        <v>1</v>
      </c>
    </row>
    <row r="68" spans="2:9" ht="12.75">
      <c r="B68" t="s">
        <v>190</v>
      </c>
      <c r="H68">
        <v>1</v>
      </c>
      <c r="I68">
        <v>1</v>
      </c>
    </row>
    <row r="69" spans="2:10" ht="12.75">
      <c r="B69" t="s">
        <v>191</v>
      </c>
      <c r="J69">
        <v>5</v>
      </c>
    </row>
    <row r="70" spans="2:10" ht="12.75">
      <c r="B70" t="s">
        <v>193</v>
      </c>
      <c r="H70">
        <v>3</v>
      </c>
      <c r="J70">
        <v>3</v>
      </c>
    </row>
    <row r="71" spans="2:10" ht="12.75">
      <c r="B71" t="s">
        <v>195</v>
      </c>
      <c r="J71">
        <v>3</v>
      </c>
    </row>
    <row r="72" spans="2:10" ht="12.75">
      <c r="B72" t="s">
        <v>196</v>
      </c>
      <c r="J72">
        <v>7</v>
      </c>
    </row>
    <row r="73" spans="2:10" ht="12.75">
      <c r="B73" s="1" t="s">
        <v>198</v>
      </c>
      <c r="J73">
        <v>8</v>
      </c>
    </row>
    <row r="74" spans="2:10" ht="12.75">
      <c r="B74" t="s">
        <v>200</v>
      </c>
      <c r="J74">
        <v>4</v>
      </c>
    </row>
    <row r="75" spans="2:9" ht="12.75">
      <c r="B75" t="s">
        <v>203</v>
      </c>
      <c r="I75">
        <v>1</v>
      </c>
    </row>
    <row r="76" spans="2:8" ht="12.75">
      <c r="B76" t="s">
        <v>206</v>
      </c>
      <c r="F76">
        <v>3</v>
      </c>
      <c r="G76">
        <v>2</v>
      </c>
      <c r="H76">
        <v>1</v>
      </c>
    </row>
    <row r="77" spans="2:10" ht="12.75">
      <c r="B77" s="1" t="s">
        <v>243</v>
      </c>
      <c r="C77" s="1">
        <f aca="true" t="shared" si="0" ref="C77:J77">SUM(C52:C76)</f>
        <v>3</v>
      </c>
      <c r="D77" s="1">
        <f t="shared" si="0"/>
        <v>0</v>
      </c>
      <c r="E77" s="1">
        <f t="shared" si="0"/>
        <v>0</v>
      </c>
      <c r="F77" s="1">
        <f t="shared" si="0"/>
        <v>5</v>
      </c>
      <c r="G77" s="1">
        <f t="shared" si="0"/>
        <v>23</v>
      </c>
      <c r="H77" s="1">
        <f t="shared" si="0"/>
        <v>36</v>
      </c>
      <c r="I77" s="1">
        <f t="shared" si="0"/>
        <v>5</v>
      </c>
      <c r="J77" s="1">
        <f t="shared" si="0"/>
        <v>30</v>
      </c>
    </row>
    <row r="78" spans="2:10" ht="12.75">
      <c r="B78" s="1" t="s">
        <v>257</v>
      </c>
      <c r="C78" s="1">
        <f aca="true" t="shared" si="1" ref="C78:J78">C77/$H$77</f>
        <v>0.08333333333333333</v>
      </c>
      <c r="D78" s="1">
        <f t="shared" si="1"/>
        <v>0</v>
      </c>
      <c r="E78" s="1">
        <f t="shared" si="1"/>
        <v>0</v>
      </c>
      <c r="F78" s="1">
        <f t="shared" si="1"/>
        <v>0.1388888888888889</v>
      </c>
      <c r="G78" s="1">
        <f t="shared" si="1"/>
        <v>0.6388888888888888</v>
      </c>
      <c r="H78" s="1">
        <f t="shared" si="1"/>
        <v>1</v>
      </c>
      <c r="I78" s="1">
        <f t="shared" si="1"/>
        <v>0.1388888888888889</v>
      </c>
      <c r="J78" s="1">
        <f t="shared" si="1"/>
        <v>0.8333333333333334</v>
      </c>
    </row>
    <row r="80" spans="1:10" s="1" customFormat="1" ht="12.75">
      <c r="A80" s="1" t="s">
        <v>260</v>
      </c>
      <c r="B80" s="1" t="s">
        <v>243</v>
      </c>
      <c r="C80" s="1">
        <f>C31+C48+C77</f>
        <v>114</v>
      </c>
      <c r="D80" s="1">
        <f aca="true" t="shared" si="2" ref="D80:J80">D31+D48+D77</f>
        <v>0</v>
      </c>
      <c r="E80" s="1">
        <f t="shared" si="2"/>
        <v>0</v>
      </c>
      <c r="F80" s="1">
        <f t="shared" si="2"/>
        <v>16</v>
      </c>
      <c r="G80" s="1">
        <f t="shared" si="2"/>
        <v>125</v>
      </c>
      <c r="H80" s="1">
        <f t="shared" si="2"/>
        <v>49</v>
      </c>
      <c r="I80" s="1">
        <f t="shared" si="2"/>
        <v>9</v>
      </c>
      <c r="J80" s="1">
        <f t="shared" si="2"/>
        <v>30</v>
      </c>
    </row>
    <row r="81" spans="2:10" ht="12.75">
      <c r="B81" s="1" t="s">
        <v>257</v>
      </c>
      <c r="C81" s="1">
        <f>C80/($E$80+$H$80)</f>
        <v>2.326530612244898</v>
      </c>
      <c r="D81" s="1">
        <f aca="true" t="shared" si="3" ref="D81:J81">D80/($E$80+$H$80)</f>
        <v>0</v>
      </c>
      <c r="E81" s="1">
        <f t="shared" si="3"/>
        <v>0</v>
      </c>
      <c r="F81" s="1">
        <f t="shared" si="3"/>
        <v>0.32653061224489793</v>
      </c>
      <c r="G81" s="1">
        <f t="shared" si="3"/>
        <v>2.5510204081632653</v>
      </c>
      <c r="H81" s="1">
        <f t="shared" si="3"/>
        <v>1</v>
      </c>
      <c r="I81" s="1">
        <f t="shared" si="3"/>
        <v>0.1836734693877551</v>
      </c>
      <c r="J81" s="1">
        <f t="shared" si="3"/>
        <v>0.6122448979591837</v>
      </c>
    </row>
    <row r="89" ht="12.75">
      <c r="C89" t="s">
        <v>249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Robotech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Olson</dc:creator>
  <cp:keywords/>
  <dc:description/>
  <cp:lastModifiedBy>Kenneth Olson</cp:lastModifiedBy>
  <dcterms:created xsi:type="dcterms:W3CDTF">2004-01-17T16:33:29Z</dcterms:created>
  <dcterms:modified xsi:type="dcterms:W3CDTF">2004-02-08T01:20:46Z</dcterms:modified>
  <cp:category/>
  <cp:version/>
  <cp:contentType/>
  <cp:contentStatus/>
</cp:coreProperties>
</file>